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\Интерфакс-ЭРА\Анкеты предприятий\Отчеты ОАО\Анкеты из отчетов 2013\"/>
    </mc:Choice>
  </mc:AlternateContent>
  <bookViews>
    <workbookView xWindow="360" yWindow="75" windowWidth="9555" windowHeight="7740" activeTab="1"/>
  </bookViews>
  <sheets>
    <sheet name="2012" sheetId="1" r:id="rId1"/>
    <sheet name="201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7" i="2" l="1"/>
  <c r="F16" i="2"/>
  <c r="F32" i="2"/>
  <c r="D17" i="1"/>
  <c r="D16" i="1"/>
  <c r="D35" i="1"/>
  <c r="E20" i="1"/>
  <c r="F17" i="1"/>
  <c r="F16" i="1"/>
  <c r="E17" i="1"/>
  <c r="E16" i="1"/>
  <c r="E35" i="1"/>
  <c r="F20" i="1"/>
  <c r="F35" i="1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<sst xmlns="http://schemas.openxmlformats.org/spreadsheetml/2006/main" count="158" uniqueCount="75">
  <si>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</si>
  <si>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</si>
  <si>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</si>
  <si>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</si>
  <si>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</si>
  <si>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</si>
  <si>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</si>
  <si>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</si>
  <si>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</si>
  <si>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</si>
  <si>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</si>
  <si>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</si>
  <si>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</si>
  <si>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</si>
  <si>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</si>
  <si>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</si>
  <si>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</si>
  <si>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</si>
  <si>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</si>
  <si>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</si>
  <si>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</si>
  <si>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</si>
  <si>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</si>
  <si>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</si>
  <si>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</si>
  <si>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</si>
  <si>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</si>
  <si>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</si>
  <si>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</si>
  <si>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</si>
  <si>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</si>
  <si>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</si>
  <si>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</si>
  <si>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</si>
  <si>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</si>
  <si>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</si>
  <si>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</si>
  <si>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</si>
  <si>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</si>
  <si>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</si>
  <si>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</si>
  <si>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</si>
  <si>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</si>
  <si>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</si>
  <si>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</si>
  <si>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</si>
  <si>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</si>
  <si>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</si>
  <si>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</si>
  <si>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</si>
  <si>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</si>
  <si>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</si>
  <si>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</si>
  <si>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</si>
  <si>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</si>
  <si>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</si>
  <si>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</si>
  <si>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</si>
  <si>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Реализация бензина, тыс.тонн</t>
  </si>
  <si>
    <t>Реализация дизельного топлива, тыс.тонн</t>
  </si>
  <si>
    <t>Реализация газа, тыс.тонн</t>
  </si>
  <si>
    <t>дизельное топливо, тонн</t>
  </si>
  <si>
    <t>Курганнефтепродукт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</si>
  <si>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</si>
  <si>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</si>
  <si>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</si>
  <si>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</si>
  <si>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</si>
  <si>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  <charset val="204"/>
      </rPr>
      <t>единицы измерения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</si>
  <si>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</si>
  <si>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</si>
  <si>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</si>
  <si>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</si>
  <si>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</si>
  <si>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Роснефть-Курганнефтепродукт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</si>
</sst>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A35" sqref="A35:F37"/>
    </sheetView>
  </sheetViews>
  <sheetFormatPr defaultRowHeight="12.75" x14ac:dyDescent="0.25"/>
  <cols>
    <col min="1" max="1" width="49.5703125" style="25" customWidth="1"/>
    <col min="2" max="2" width="10" style="3" customWidth="1"/>
    <col min="3" max="3" width="7.85546875" style="3" customWidth="1"/>
    <col min="4" max="4" width="7.7109375" style="3" customWidth="1"/>
    <col min="5" max="5" width="7.5703125" style="3" customWidth="1"/>
    <col min="6" max="6" width="8.285156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33" customHeight="1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62</v>
      </c>
      <c r="D3" s="37"/>
      <c r="E3" s="37"/>
      <c r="F3" s="37"/>
    </row>
    <row r="4" spans="1:8" x14ac:dyDescent="0.25">
      <c r="A4" s="36" t="s">
        <v>3</v>
      </c>
      <c r="B4" s="36"/>
      <c r="C4" s="37">
        <v>3473779</v>
      </c>
      <c r="D4" s="37"/>
      <c r="E4" s="37"/>
      <c r="F4" s="37"/>
    </row>
    <row r="5" spans="1:8" ht="6.75" customHeight="1" x14ac:dyDescent="0.25">
      <c r="A5" s="36" t="s">
        <v>4</v>
      </c>
      <c r="B5" s="36"/>
      <c r="C5" s="37"/>
      <c r="D5" s="37"/>
      <c r="E5" s="37"/>
      <c r="F5" s="37"/>
    </row>
    <row r="6" spans="1:8" ht="6.75" customHeight="1" x14ac:dyDescent="0.25">
      <c r="A6" s="36"/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25">
      <c r="A9" s="7" t="s">
        <v>8</v>
      </c>
      <c r="B9" s="8" t="s">
        <v>9</v>
      </c>
      <c r="C9" s="9"/>
      <c r="D9" s="10">
        <v>603</v>
      </c>
      <c r="E9" s="11">
        <v>633</v>
      </c>
      <c r="F9" s="11">
        <v>668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>
        <v>123.4</v>
      </c>
      <c r="E12" s="11">
        <v>118.508</v>
      </c>
      <c r="F12" s="11">
        <v>111.494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61</v>
      </c>
      <c r="B14" s="18"/>
      <c r="C14" s="9"/>
      <c r="D14" s="10">
        <v>100</v>
      </c>
      <c r="E14" s="11">
        <v>74</v>
      </c>
      <c r="F14" s="11">
        <v>72300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>
        <f>120.45*1000/0.7</f>
        <v>172071.42857142858</v>
      </c>
      <c r="E16" s="11">
        <f>107.97*1000/0.7</f>
        <v>154242.85714285716</v>
      </c>
      <c r="F16" s="11">
        <f>105860/0.7</f>
        <v>151228.57142857145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>
        <f>287.49*1000/0.7</f>
        <v>410700</v>
      </c>
      <c r="E17" s="11">
        <f>308.58*1000/0.7</f>
        <v>440828.57142857148</v>
      </c>
      <c r="F17" s="11">
        <f>25869/0.7</f>
        <v>36955.71428571429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 x14ac:dyDescent="0.2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 x14ac:dyDescent="0.25">
      <c r="A20" s="7" t="s">
        <v>23</v>
      </c>
      <c r="B20" s="8" t="s">
        <v>24</v>
      </c>
      <c r="C20" s="9"/>
      <c r="D20" s="10">
        <v>3923.78</v>
      </c>
      <c r="E20" s="11">
        <f>1895.82+2445.72</f>
        <v>4341.54</v>
      </c>
      <c r="F20" s="11">
        <f>1899+2517.34+19.4</f>
        <v>4435.74</v>
      </c>
      <c r="G20" s="12"/>
      <c r="H20" s="12"/>
    </row>
    <row r="21" spans="1:8" ht="25.5" x14ac:dyDescent="0.2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26</v>
      </c>
      <c r="B22" s="8" t="s">
        <v>27</v>
      </c>
      <c r="C22" s="9"/>
      <c r="D22" s="10">
        <v>519</v>
      </c>
      <c r="E22" s="11">
        <v>513</v>
      </c>
      <c r="F22" s="11">
        <v>513</v>
      </c>
      <c r="G22" s="12"/>
      <c r="H22" s="12"/>
    </row>
    <row r="23" spans="1:8" ht="25.5" x14ac:dyDescent="0.2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 x14ac:dyDescent="0.25">
      <c r="A24" s="7" t="s">
        <v>29</v>
      </c>
      <c r="B24" s="8" t="s">
        <v>14</v>
      </c>
      <c r="C24" s="9"/>
      <c r="D24" s="10">
        <v>5.5069999999999997</v>
      </c>
      <c r="E24" s="11">
        <v>3.9049999999999998</v>
      </c>
      <c r="F24" s="11">
        <v>3.9049999999999998</v>
      </c>
      <c r="G24" s="12"/>
      <c r="H24" s="12"/>
    </row>
    <row r="25" spans="1:8" ht="38.25" x14ac:dyDescent="0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25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25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 x14ac:dyDescent="0.2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25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25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25">
      <c r="A33" s="7" t="s">
        <v>40</v>
      </c>
      <c r="B33" s="8" t="s">
        <v>41</v>
      </c>
      <c r="C33" s="9"/>
      <c r="D33" s="10">
        <v>4282875</v>
      </c>
      <c r="E33" s="11">
        <v>5471017</v>
      </c>
      <c r="F33" s="11">
        <v>5482685</v>
      </c>
      <c r="G33" s="12"/>
      <c r="H33" s="12"/>
    </row>
    <row r="34" spans="1:8" x14ac:dyDescent="0.25">
      <c r="A34" s="38" t="s">
        <v>42</v>
      </c>
      <c r="B34" s="39"/>
      <c r="C34" s="40"/>
      <c r="D34" s="21"/>
      <c r="E34" s="22"/>
      <c r="F34" s="22"/>
      <c r="G34" s="12"/>
      <c r="H34" s="12"/>
    </row>
    <row r="35" spans="1:8" x14ac:dyDescent="0.25">
      <c r="A35" s="23" t="s">
        <v>58</v>
      </c>
      <c r="B35" s="24"/>
      <c r="C35" s="9"/>
      <c r="D35" s="10">
        <f>0.18+12.53+88.88+21.52</f>
        <v>123.10999999999999</v>
      </c>
      <c r="E35" s="11">
        <f>0.23+12.99+99.32+9.47</f>
        <v>122.00999999999999</v>
      </c>
      <c r="F35" s="11">
        <f>0.31+16.34+98.4</f>
        <v>115.05000000000001</v>
      </c>
      <c r="G35" s="12"/>
      <c r="H35" s="12"/>
    </row>
    <row r="36" spans="1:8" x14ac:dyDescent="0.25">
      <c r="A36" s="23" t="s">
        <v>59</v>
      </c>
      <c r="B36" s="24"/>
      <c r="C36" s="9"/>
      <c r="D36" s="10">
        <v>75.150000000000006</v>
      </c>
      <c r="E36" s="11">
        <v>81.62</v>
      </c>
      <c r="F36" s="11">
        <v>58.99</v>
      </c>
      <c r="G36" s="12"/>
      <c r="H36" s="12"/>
    </row>
    <row r="37" spans="1:8" x14ac:dyDescent="0.25">
      <c r="A37" s="23" t="s">
        <v>60</v>
      </c>
      <c r="B37" s="24"/>
      <c r="C37" s="9"/>
      <c r="D37" s="10">
        <v>1.76</v>
      </c>
      <c r="E37" s="11">
        <v>1.37</v>
      </c>
      <c r="F37" s="11">
        <v>0.59</v>
      </c>
      <c r="G37" s="12"/>
      <c r="H37" s="12"/>
    </row>
    <row r="38" spans="1:8" x14ac:dyDescent="0.25">
      <c r="A38" s="33" t="s">
        <v>43</v>
      </c>
      <c r="B38" s="34"/>
      <c r="C38" s="9"/>
      <c r="D38" s="10"/>
      <c r="E38" s="11"/>
      <c r="F38" s="11"/>
      <c r="G38" s="12"/>
      <c r="H38" s="12"/>
    </row>
    <row r="39" spans="1:8" x14ac:dyDescent="0.25">
      <c r="A39" s="7" t="s">
        <v>44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25">
      <c r="A40" s="7" t="s">
        <v>45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G41" s="12"/>
      <c r="H41" s="12"/>
    </row>
    <row r="42" spans="1:8" x14ac:dyDescent="0.25">
      <c r="A42" s="26" t="s">
        <v>46</v>
      </c>
      <c r="B42" s="27"/>
      <c r="C42" s="27"/>
      <c r="D42" s="27"/>
      <c r="E42" s="27"/>
      <c r="F42" s="27"/>
      <c r="G42" s="12"/>
      <c r="H42" s="12"/>
    </row>
    <row r="43" spans="1:8" s="12" customFormat="1" x14ac:dyDescent="0.25">
      <c r="A43" s="28" t="s">
        <v>47</v>
      </c>
      <c r="B43" s="29"/>
      <c r="C43" s="29"/>
      <c r="D43" s="29"/>
      <c r="E43" s="29"/>
      <c r="F43" s="29"/>
    </row>
    <row r="44" spans="1:8" x14ac:dyDescent="0.25">
      <c r="A44" s="30"/>
      <c r="B44" s="27"/>
      <c r="C44" s="27"/>
      <c r="D44" s="27"/>
      <c r="E44" s="27"/>
      <c r="F44" s="27"/>
      <c r="G44" s="12"/>
      <c r="H44" s="12"/>
    </row>
    <row r="45" spans="1:8" x14ac:dyDescent="0.2">
      <c r="A45" s="35" t="s">
        <v>48</v>
      </c>
      <c r="B45" s="35"/>
      <c r="C45" s="35"/>
      <c r="D45" s="35"/>
      <c r="E45" s="35"/>
      <c r="F45" s="35"/>
      <c r="G45" s="12"/>
      <c r="H45" s="12"/>
    </row>
    <row r="46" spans="1:8" x14ac:dyDescent="0.2">
      <c r="A46" s="35" t="s">
        <v>49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31"/>
      <c r="G47" s="12"/>
      <c r="H47" s="12"/>
    </row>
    <row r="48" spans="1:8" x14ac:dyDescent="0.2">
      <c r="A48" s="32" t="s">
        <v>50</v>
      </c>
      <c r="G48" s="12"/>
      <c r="H48" s="12"/>
    </row>
    <row r="49" spans="1:8" x14ac:dyDescent="0.2">
      <c r="A49" s="32" t="s">
        <v>51</v>
      </c>
      <c r="G49" s="12"/>
      <c r="H49" s="12"/>
    </row>
    <row r="50" spans="1:8" x14ac:dyDescent="0.2">
      <c r="A50" s="32" t="s">
        <v>52</v>
      </c>
      <c r="G50" s="12"/>
      <c r="H50" s="12"/>
    </row>
    <row r="51" spans="1:8" x14ac:dyDescent="0.2">
      <c r="A51" s="32" t="s">
        <v>53</v>
      </c>
      <c r="G51" s="12"/>
      <c r="H51" s="12"/>
    </row>
    <row r="52" spans="1:8" x14ac:dyDescent="0.2">
      <c r="A52" s="32" t="s">
        <v>54</v>
      </c>
      <c r="G52" s="12"/>
      <c r="H52" s="12"/>
    </row>
    <row r="53" spans="1:8" x14ac:dyDescent="0.2">
      <c r="A53" s="32" t="s">
        <v>55</v>
      </c>
      <c r="G53" s="12"/>
      <c r="H53" s="12"/>
    </row>
    <row r="54" spans="1:8" x14ac:dyDescent="0.2">
      <c r="A54" s="32" t="s">
        <v>56</v>
      </c>
      <c r="G54" s="12"/>
      <c r="H54" s="12"/>
    </row>
    <row r="55" spans="1:8" x14ac:dyDescent="0.2">
      <c r="A55" s="32" t="s">
        <v>57</v>
      </c>
      <c r="G55" s="12"/>
      <c r="H55" s="12"/>
    </row>
    <row r="56" spans="1:8" x14ac:dyDescent="0.25"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</sheetData>
  <mergeCells count="13">
    <mergeCell ref="A4:B4"/>
    <mergeCell ref="C4:F4"/>
    <mergeCell ref="A1:F1"/>
    <mergeCell ref="A2:B2"/>
    <mergeCell ref="C2:F2"/>
    <mergeCell ref="A3:B3"/>
    <mergeCell ref="C3:F3"/>
    <mergeCell ref="A38:B38"/>
    <mergeCell ref="A45:F45"/>
    <mergeCell ref="A46:F46"/>
    <mergeCell ref="A5:B6"/>
    <mergeCell ref="C5:F6"/>
    <mergeCell ref="A34:C3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E16" sqref="E16"/>
    </sheetView>
  </sheetViews>
  <sheetFormatPr defaultRowHeight="12.75" x14ac:dyDescent="0.25"/>
  <cols>
    <col min="1" max="1" width="48.140625" style="25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41" t="s">
        <v>0</v>
      </c>
      <c r="B1" s="41"/>
      <c r="C1" s="41"/>
      <c r="D1" s="41"/>
      <c r="E1" s="41"/>
      <c r="F1" s="41"/>
    </row>
    <row r="2" spans="1:8" x14ac:dyDescent="0.25">
      <c r="A2" s="36" t="s">
        <v>1</v>
      </c>
      <c r="B2" s="36"/>
      <c r="C2" s="37"/>
      <c r="D2" s="37"/>
      <c r="E2" s="37"/>
      <c r="F2" s="37"/>
    </row>
    <row r="3" spans="1:8" x14ac:dyDescent="0.25">
      <c r="A3" s="36" t="s">
        <v>2</v>
      </c>
      <c r="B3" s="36"/>
      <c r="C3" s="37" t="s">
        <v>74</v>
      </c>
      <c r="D3" s="37"/>
      <c r="E3" s="37"/>
      <c r="F3" s="37"/>
    </row>
    <row r="4" spans="1:8" x14ac:dyDescent="0.25">
      <c r="A4" s="36" t="s">
        <v>3</v>
      </c>
      <c r="B4" s="36"/>
      <c r="C4" s="37">
        <v>3473779</v>
      </c>
      <c r="D4" s="37"/>
      <c r="E4" s="37"/>
      <c r="F4" s="37"/>
    </row>
    <row r="5" spans="1:8" x14ac:dyDescent="0.25">
      <c r="A5" s="36" t="s">
        <v>63</v>
      </c>
      <c r="B5" s="36"/>
      <c r="C5" s="37"/>
      <c r="D5" s="37"/>
      <c r="E5" s="37"/>
      <c r="F5" s="37"/>
    </row>
    <row r="6" spans="1:8" x14ac:dyDescent="0.25">
      <c r="A6" s="36" t="s">
        <v>4</v>
      </c>
      <c r="B6" s="36"/>
      <c r="C6" s="37"/>
      <c r="D6" s="37"/>
      <c r="E6" s="37"/>
      <c r="F6" s="37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25">
      <c r="A9" s="7" t="s">
        <v>8</v>
      </c>
      <c r="B9" s="8" t="s">
        <v>64</v>
      </c>
      <c r="C9" s="9"/>
      <c r="D9" s="10"/>
      <c r="E9" s="11"/>
      <c r="F9" s="11">
        <v>712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>
        <v>123.88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61</v>
      </c>
      <c r="B14" s="18"/>
      <c r="C14" s="9"/>
      <c r="D14" s="10"/>
      <c r="E14" s="11"/>
      <c r="F14" s="11">
        <v>72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>
        <f>108000/0.7</f>
        <v>154285.71428571429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>
        <f>282000/0.7</f>
        <v>402857.1428571429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65</v>
      </c>
      <c r="B19" s="8" t="s">
        <v>24</v>
      </c>
      <c r="C19" s="9"/>
      <c r="D19" s="10"/>
      <c r="E19" s="11"/>
      <c r="F19" s="11">
        <v>5011.62</v>
      </c>
      <c r="G19" s="12"/>
      <c r="H19" s="12"/>
    </row>
    <row r="20" spans="1:8" ht="38.25" x14ac:dyDescent="0.25">
      <c r="A20" s="7" t="s">
        <v>66</v>
      </c>
      <c r="B20" s="8" t="s">
        <v>27</v>
      </c>
      <c r="C20" s="9"/>
      <c r="D20" s="10"/>
      <c r="E20" s="11"/>
      <c r="F20" s="11">
        <v>377</v>
      </c>
      <c r="G20" s="12"/>
      <c r="H20" s="12"/>
    </row>
    <row r="21" spans="1:8" ht="38.25" x14ac:dyDescent="0.25">
      <c r="A21" s="7" t="s">
        <v>29</v>
      </c>
      <c r="B21" s="8" t="s">
        <v>14</v>
      </c>
      <c r="C21" s="9"/>
      <c r="D21" s="10"/>
      <c r="E21" s="11"/>
      <c r="F21" s="11">
        <v>3.988</v>
      </c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67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25">
      <c r="A30" s="7" t="s">
        <v>40</v>
      </c>
      <c r="B30" s="8" t="s">
        <v>41</v>
      </c>
      <c r="C30" s="9"/>
      <c r="D30" s="10"/>
      <c r="E30" s="11"/>
      <c r="F30" s="11">
        <v>5269754</v>
      </c>
      <c r="G30" s="12"/>
      <c r="H30" s="12"/>
    </row>
    <row r="31" spans="1:8" x14ac:dyDescent="0.25">
      <c r="A31" s="38" t="s">
        <v>42</v>
      </c>
      <c r="B31" s="39"/>
      <c r="C31" s="40"/>
      <c r="D31" s="21"/>
      <c r="E31" s="22"/>
      <c r="F31" s="22"/>
      <c r="G31" s="12"/>
      <c r="H31" s="12"/>
    </row>
    <row r="32" spans="1:8" ht="12.75" customHeight="1" x14ac:dyDescent="0.25">
      <c r="A32" s="23" t="s">
        <v>58</v>
      </c>
      <c r="B32" s="24"/>
      <c r="C32" s="9"/>
      <c r="D32" s="10">
        <v>122.00999999999999</v>
      </c>
      <c r="E32" s="11">
        <v>115.05000000000001</v>
      </c>
      <c r="F32" s="11">
        <f>0.3+17.26+90.34</f>
        <v>107.9</v>
      </c>
      <c r="G32" s="12"/>
      <c r="H32" s="12"/>
    </row>
    <row r="33" spans="1:8" ht="12.75" customHeight="1" x14ac:dyDescent="0.25">
      <c r="A33" s="23" t="s">
        <v>59</v>
      </c>
      <c r="B33" s="24"/>
      <c r="C33" s="9"/>
      <c r="D33" s="10">
        <v>81.62</v>
      </c>
      <c r="E33" s="11">
        <v>58.99</v>
      </c>
      <c r="F33" s="11">
        <v>45.65</v>
      </c>
      <c r="G33" s="12"/>
      <c r="H33" s="12"/>
    </row>
    <row r="34" spans="1:8" ht="12.75" customHeight="1" x14ac:dyDescent="0.25">
      <c r="A34" s="23" t="s">
        <v>60</v>
      </c>
      <c r="B34" s="24"/>
      <c r="C34" s="9"/>
      <c r="D34" s="10">
        <v>1.37</v>
      </c>
      <c r="E34" s="11">
        <v>0.59</v>
      </c>
      <c r="F34" s="11">
        <v>0.44</v>
      </c>
      <c r="G34" s="12"/>
      <c r="H34" s="12"/>
    </row>
    <row r="35" spans="1:8" x14ac:dyDescent="0.25">
      <c r="A35" s="42" t="s">
        <v>68</v>
      </c>
      <c r="B35" s="43"/>
      <c r="C35" s="9"/>
      <c r="D35" s="10"/>
      <c r="E35" s="11"/>
      <c r="F35" s="11"/>
      <c r="G35" s="12"/>
      <c r="H35" s="12"/>
    </row>
    <row r="36" spans="1:8" ht="25.5" x14ac:dyDescent="0.25">
      <c r="A36" s="7" t="s">
        <v>69</v>
      </c>
      <c r="B36" s="8" t="s">
        <v>70</v>
      </c>
      <c r="C36" s="9"/>
      <c r="D36" s="10"/>
      <c r="E36" s="11"/>
      <c r="F36" s="11"/>
      <c r="G36" s="12"/>
      <c r="H36" s="12"/>
    </row>
    <row r="37" spans="1:8" x14ac:dyDescent="0.25">
      <c r="A37" s="7" t="s">
        <v>71</v>
      </c>
      <c r="B37" s="8" t="s">
        <v>70</v>
      </c>
      <c r="C37" s="9"/>
      <c r="D37" s="10"/>
      <c r="E37" s="11"/>
      <c r="F37" s="11"/>
      <c r="G37" s="12"/>
      <c r="H37" s="12"/>
    </row>
    <row r="38" spans="1:8" x14ac:dyDescent="0.25">
      <c r="A38" s="7" t="s">
        <v>72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71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x14ac:dyDescent="0.25">
      <c r="A43" s="26" t="s">
        <v>46</v>
      </c>
      <c r="B43" s="27"/>
      <c r="C43" s="27"/>
      <c r="D43" s="27"/>
      <c r="E43" s="27"/>
      <c r="F43" s="27"/>
      <c r="G43" s="12"/>
      <c r="H43" s="12"/>
    </row>
    <row r="44" spans="1:8" s="12" customFormat="1" x14ac:dyDescent="0.25">
      <c r="A44" s="28" t="s">
        <v>47</v>
      </c>
      <c r="B44" s="29"/>
      <c r="C44" s="29"/>
      <c r="D44" s="29"/>
      <c r="E44" s="29"/>
      <c r="F44" s="29"/>
    </row>
    <row r="45" spans="1:8" x14ac:dyDescent="0.25">
      <c r="A45" s="30" t="s">
        <v>73</v>
      </c>
      <c r="B45" s="27"/>
      <c r="C45" s="27"/>
      <c r="D45" s="27"/>
      <c r="E45" s="27"/>
      <c r="F45" s="27"/>
      <c r="G45" s="12"/>
      <c r="H45" s="12"/>
    </row>
    <row r="46" spans="1:8" x14ac:dyDescent="0.2">
      <c r="A46" s="35" t="s">
        <v>48</v>
      </c>
      <c r="B46" s="35"/>
      <c r="C46" s="35"/>
      <c r="D46" s="35"/>
      <c r="E46" s="35"/>
      <c r="F46" s="35"/>
      <c r="G46" s="12"/>
      <c r="H46" s="12"/>
    </row>
    <row r="47" spans="1:8" x14ac:dyDescent="0.2">
      <c r="A47" s="35" t="s">
        <v>49</v>
      </c>
      <c r="B47" s="35"/>
      <c r="C47" s="35"/>
      <c r="D47" s="35"/>
      <c r="E47" s="35"/>
      <c r="F47" s="35"/>
      <c r="G47" s="12"/>
      <c r="H47" s="12"/>
    </row>
    <row r="48" spans="1:8" x14ac:dyDescent="0.2">
      <c r="A48" s="31"/>
      <c r="G48" s="12"/>
      <c r="H48" s="12"/>
    </row>
    <row r="49" spans="1:8" x14ac:dyDescent="0.2">
      <c r="A49" s="32" t="s">
        <v>50</v>
      </c>
      <c r="G49" s="12"/>
      <c r="H49" s="12"/>
    </row>
    <row r="50" spans="1:8" x14ac:dyDescent="0.2">
      <c r="A50" s="32" t="s">
        <v>51</v>
      </c>
      <c r="G50" s="12"/>
      <c r="H50" s="12"/>
    </row>
    <row r="51" spans="1:8" x14ac:dyDescent="0.2">
      <c r="A51" s="32" t="s">
        <v>52</v>
      </c>
      <c r="G51" s="12"/>
      <c r="H51" s="12"/>
    </row>
    <row r="52" spans="1:8" x14ac:dyDescent="0.2">
      <c r="A52" s="32" t="s">
        <v>53</v>
      </c>
      <c r="G52" s="12"/>
      <c r="H52" s="12"/>
    </row>
    <row r="53" spans="1:8" x14ac:dyDescent="0.2">
      <c r="A53" s="32" t="s">
        <v>54</v>
      </c>
      <c r="G53" s="12"/>
      <c r="H53" s="12"/>
    </row>
    <row r="54" spans="1:8" x14ac:dyDescent="0.2">
      <c r="A54" s="32" t="s">
        <v>55</v>
      </c>
      <c r="G54" s="12"/>
      <c r="H54" s="12"/>
    </row>
    <row r="55" spans="1:8" x14ac:dyDescent="0.2">
      <c r="A55" s="32" t="s">
        <v>56</v>
      </c>
      <c r="G55" s="12"/>
      <c r="H55" s="12"/>
    </row>
    <row r="56" spans="1:8" x14ac:dyDescent="0.2">
      <c r="A56" s="32" t="s">
        <v>57</v>
      </c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5">
    <mergeCell ref="A35:B35"/>
    <mergeCell ref="A46:F46"/>
    <mergeCell ref="A47:F47"/>
    <mergeCell ref="A5:B5"/>
    <mergeCell ref="C5:F5"/>
    <mergeCell ref="A6:B6"/>
    <mergeCell ref="C6:F6"/>
    <mergeCell ref="A31:C31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A. K.</cp:lastModifiedBy>
  <dcterms:created xsi:type="dcterms:W3CDTF">2013-07-29T16:06:00Z</dcterms:created>
  <dcterms:modified xsi:type="dcterms:W3CDTF">2014-09-15T11:12:18Z</dcterms:modified>
</cp:coreProperties>
</file>